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Truckload estimator-excel calcu" sheetId="1" r:id="rId1"/>
  </sheets>
  <definedNames>
    <definedName name="_xlnm.Print_Area" localSheetId="0">'Truckload estimator-excel calcu'!$A$1:$O$54</definedName>
  </definedNames>
  <calcPr fullCalcOnLoad="1"/>
</workbook>
</file>

<file path=xl/sharedStrings.xml><?xml version="1.0" encoding="utf-8"?>
<sst xmlns="http://schemas.openxmlformats.org/spreadsheetml/2006/main" count="152" uniqueCount="108">
  <si>
    <t>Quantity</t>
  </si>
  <si>
    <t>VW110</t>
  </si>
  <si>
    <t>VW250</t>
  </si>
  <si>
    <t>VW400</t>
  </si>
  <si>
    <t>Max No. Stacked</t>
  </si>
  <si>
    <t>Footprint Sq.ft.</t>
  </si>
  <si>
    <t>Total               Sq.ft.</t>
  </si>
  <si>
    <t>FW</t>
  </si>
  <si>
    <t>Notes:</t>
  </si>
  <si>
    <t>VW480</t>
  </si>
  <si>
    <t>S, FW</t>
  </si>
  <si>
    <t>VW520</t>
  </si>
  <si>
    <t>VW670</t>
  </si>
  <si>
    <t>VW800</t>
  </si>
  <si>
    <t>VW960</t>
  </si>
  <si>
    <t>VW1200</t>
  </si>
  <si>
    <t>VW1280</t>
  </si>
  <si>
    <t>VW1660</t>
  </si>
  <si>
    <t>VW1950</t>
  </si>
  <si>
    <t>VW2500</t>
  </si>
  <si>
    <t>VW3330</t>
  </si>
  <si>
    <t>VW4160</t>
  </si>
  <si>
    <t>Box25</t>
  </si>
  <si>
    <t>Box50</t>
  </si>
  <si>
    <t>Box100</t>
  </si>
  <si>
    <t>Box200</t>
  </si>
  <si>
    <t>Box250</t>
  </si>
  <si>
    <t>Box400</t>
  </si>
  <si>
    <t>Box800</t>
  </si>
  <si>
    <t>TT200</t>
  </si>
  <si>
    <t>TT220</t>
  </si>
  <si>
    <t>TT400</t>
  </si>
  <si>
    <t>TT500</t>
  </si>
  <si>
    <t>TT1400</t>
  </si>
  <si>
    <t>CB600</t>
  </si>
  <si>
    <t>CB920</t>
  </si>
  <si>
    <t>CB1080</t>
  </si>
  <si>
    <t>CB1390</t>
  </si>
  <si>
    <t>STC1050</t>
  </si>
  <si>
    <t>STC1250</t>
  </si>
  <si>
    <t>CIS500</t>
  </si>
  <si>
    <t>CIS725</t>
  </si>
  <si>
    <t>CIS880</t>
  </si>
  <si>
    <t>LT45</t>
  </si>
  <si>
    <t>S</t>
  </si>
  <si>
    <t>LT72</t>
  </si>
  <si>
    <t>LT130</t>
  </si>
  <si>
    <t>LT175</t>
  </si>
  <si>
    <t>LT230</t>
  </si>
  <si>
    <t>LT380</t>
  </si>
  <si>
    <t>UT35-50</t>
  </si>
  <si>
    <t>UT35-100</t>
  </si>
  <si>
    <t>UT29-100</t>
  </si>
  <si>
    <t>UT35-150</t>
  </si>
  <si>
    <t>UT35-200</t>
  </si>
  <si>
    <t>UT29-200</t>
  </si>
  <si>
    <t>UT35-250</t>
  </si>
  <si>
    <t>UT35-300</t>
  </si>
  <si>
    <t>UT35-350</t>
  </si>
  <si>
    <t>SEP640</t>
  </si>
  <si>
    <t>SEP780</t>
  </si>
  <si>
    <t>PO190</t>
  </si>
  <si>
    <t>PO250</t>
  </si>
  <si>
    <t>PO300</t>
  </si>
  <si>
    <t>PO500</t>
  </si>
  <si>
    <t>TR500</t>
  </si>
  <si>
    <t>Big Benny</t>
  </si>
  <si>
    <t>D-Box643</t>
  </si>
  <si>
    <t>D-Box843</t>
  </si>
  <si>
    <t>WATER/CHEMICAL TANKS</t>
  </si>
  <si>
    <t>VERTICAL TANKS</t>
  </si>
  <si>
    <t>BOX TANKS</t>
  </si>
  <si>
    <t>TAPER TANKS</t>
  </si>
  <si>
    <t>SUPERTANKS</t>
  </si>
  <si>
    <t>FAT ALBERT AND SATURNA TANKS</t>
  </si>
  <si>
    <t>UTILITY TANKS</t>
  </si>
  <si>
    <t>SEPTIC TANKS</t>
  </si>
  <si>
    <t>PUMPOUT TANKS</t>
  </si>
  <si>
    <t>FAT ALBERT TANKS</t>
  </si>
  <si>
    <t>S - Lay on side</t>
  </si>
  <si>
    <t>FW - Full truck bed width</t>
  </si>
  <si>
    <t>Truck Sizes:</t>
  </si>
  <si>
    <t xml:space="preserve">48 ft - Total deck space - 408 sq.ft. </t>
  </si>
  <si>
    <t xml:space="preserve">32 ft - Total deck space - 272 sq.ft. </t>
  </si>
  <si>
    <t xml:space="preserve">28 ft - Total deck space - 238 sq.ft. </t>
  </si>
  <si>
    <t xml:space="preserve"> Tank Model no.</t>
  </si>
  <si>
    <r>
      <t xml:space="preserve">Notes </t>
    </r>
    <r>
      <rPr>
        <sz val="7"/>
        <rFont val="Arial"/>
        <family val="2"/>
      </rPr>
      <t>(see below)</t>
    </r>
  </si>
  <si>
    <t>TOTAL SQ. FT.</t>
  </si>
  <si>
    <t xml:space="preserve"> 53 ft - Total deck space - 450 sq.ft. </t>
  </si>
  <si>
    <t>ACCESSORIES</t>
  </si>
  <si>
    <t>Riser 21/31</t>
  </si>
  <si>
    <t>'Good Solid Tanks'</t>
  </si>
  <si>
    <r>
      <t xml:space="preserve">WATER/CHEMICAL TANKS </t>
    </r>
    <r>
      <rPr>
        <sz val="10"/>
        <rFont val="Arial"/>
        <family val="2"/>
      </rPr>
      <t>(cont'd)</t>
    </r>
  </si>
  <si>
    <t>_________________________</t>
  </si>
  <si>
    <t>Job Name:</t>
  </si>
  <si>
    <t xml:space="preserve">Stacking of mixed sizes (if possible) may further reduce deck space </t>
  </si>
  <si>
    <t>VW700</t>
  </si>
  <si>
    <t>STC900</t>
  </si>
  <si>
    <t>STC1500</t>
  </si>
  <si>
    <t>STS900S,D</t>
  </si>
  <si>
    <t>STS1125S,D</t>
  </si>
  <si>
    <t>STS1350S,D</t>
  </si>
  <si>
    <t>CONE BOTTON TANKS</t>
  </si>
  <si>
    <t>STS750S,D</t>
  </si>
  <si>
    <t>SUPERTANKS - Septic or Pumpout</t>
  </si>
  <si>
    <t>SATURNA TANKS - Septic or Pumpout</t>
  </si>
  <si>
    <t>LEG TANKS INCL. Flout Dosing Tanks</t>
  </si>
  <si>
    <r>
      <t xml:space="preserve">TRUCKLOAD ESTIMATOR - </t>
    </r>
    <r>
      <rPr>
        <b/>
        <i/>
        <sz val="14"/>
        <rFont val="Arial"/>
        <family val="2"/>
      </rPr>
      <t>EXCEL SPREADSHEET - CAN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</si>
</sst>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4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/>
    </xf>
    <xf numFmtId="171" fontId="0" fillId="0" borderId="13" xfId="42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171" fontId="0" fillId="0" borderId="14" xfId="42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/>
    </xf>
    <xf numFmtId="171" fontId="0" fillId="0" borderId="15" xfId="42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171" fontId="0" fillId="0" borderId="16" xfId="42" applyFont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/>
    </xf>
    <xf numFmtId="171" fontId="0" fillId="0" borderId="15" xfId="42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171" fontId="0" fillId="0" borderId="17" xfId="42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171" fontId="0" fillId="0" borderId="18" xfId="42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171" fontId="0" fillId="0" borderId="13" xfId="42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171" fontId="0" fillId="0" borderId="15" xfId="42" applyFont="1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171" fontId="0" fillId="0" borderId="17" xfId="42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42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1" fontId="0" fillId="0" borderId="13" xfId="42" applyFont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171" fontId="0" fillId="0" borderId="22" xfId="42" applyFont="1" applyBorder="1" applyAlignment="1" applyProtection="1">
      <alignment/>
      <protection hidden="1"/>
    </xf>
    <xf numFmtId="171" fontId="0" fillId="0" borderId="15" xfId="42" applyFont="1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171" fontId="0" fillId="0" borderId="17" xfId="42" applyFont="1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171" fontId="0" fillId="0" borderId="17" xfId="42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171" fontId="6" fillId="0" borderId="0" xfId="42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1" fontId="7" fillId="0" borderId="0" xfId="42" applyFont="1" applyAlignment="1" applyProtection="1">
      <alignment/>
      <protection/>
    </xf>
    <xf numFmtId="171" fontId="6" fillId="0" borderId="0" xfId="42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33" borderId="23" xfId="0" applyFont="1" applyFill="1" applyBorder="1" applyAlignment="1" applyProtection="1">
      <alignment horizontal="left" vertical="center"/>
      <protection hidden="1"/>
    </xf>
    <xf numFmtId="0" fontId="4" fillId="33" borderId="24" xfId="0" applyFont="1" applyFill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/>
      <protection hidden="1"/>
    </xf>
    <xf numFmtId="0" fontId="4" fillId="0" borderId="25" xfId="0" applyFont="1" applyBorder="1" applyAlignment="1" applyProtection="1">
      <alignment horizontal="center" wrapText="1"/>
      <protection hidden="1"/>
    </xf>
    <xf numFmtId="171" fontId="4" fillId="0" borderId="25" xfId="42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171" fontId="4" fillId="33" borderId="26" xfId="42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171" fontId="0" fillId="0" borderId="28" xfId="42" applyFont="1" applyBorder="1" applyAlignment="1" applyProtection="1">
      <alignment/>
      <protection hidden="1"/>
    </xf>
    <xf numFmtId="171" fontId="0" fillId="0" borderId="29" xfId="42" applyFont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2" fillId="0" borderId="30" xfId="0" applyFont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/>
      <protection hidden="1"/>
    </xf>
    <xf numFmtId="171" fontId="0" fillId="0" borderId="31" xfId="42" applyFont="1" applyFill="1" applyBorder="1" applyAlignment="1" applyProtection="1">
      <alignment/>
      <protection hidden="1"/>
    </xf>
    <xf numFmtId="0" fontId="0" fillId="0" borderId="31" xfId="0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29" xfId="0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171" fontId="0" fillId="0" borderId="31" xfId="42" applyFont="1" applyBorder="1" applyAlignment="1" applyProtection="1">
      <alignment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171" fontId="0" fillId="0" borderId="0" xfId="42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171" fontId="0" fillId="0" borderId="32" xfId="42" applyNumberFormat="1" applyFont="1" applyBorder="1" applyAlignment="1" applyProtection="1">
      <alignment/>
      <protection hidden="1"/>
    </xf>
    <xf numFmtId="171" fontId="0" fillId="0" borderId="0" xfId="42" applyFont="1" applyFill="1" applyBorder="1" applyAlignment="1" applyProtection="1">
      <alignment/>
      <protection hidden="1"/>
    </xf>
    <xf numFmtId="171" fontId="4" fillId="0" borderId="0" xfId="42" applyFont="1" applyFill="1" applyBorder="1" applyAlignment="1" applyProtection="1">
      <alignment horizontal="left" vertical="center"/>
      <protection hidden="1"/>
    </xf>
    <xf numFmtId="171" fontId="4" fillId="0" borderId="0" xfId="42" applyFont="1" applyBorder="1" applyAlignment="1" applyProtection="1">
      <alignment/>
      <protection hidden="1"/>
    </xf>
    <xf numFmtId="0" fontId="4" fillId="33" borderId="23" xfId="0" applyFont="1" applyFill="1" applyBorder="1" applyAlignment="1" applyProtection="1">
      <alignment horizontal="left" vertical="center"/>
      <protection hidden="1"/>
    </xf>
    <xf numFmtId="0" fontId="4" fillId="33" borderId="24" xfId="0" applyFont="1" applyFill="1" applyBorder="1" applyAlignment="1" applyProtection="1">
      <alignment horizontal="left"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/>
    </xf>
    <xf numFmtId="0" fontId="7" fillId="0" borderId="27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7"/>
  <sheetViews>
    <sheetView showGridLines="0" tabSelected="1" zoomScalePageLayoutView="0" workbookViewId="0" topLeftCell="A1">
      <selection activeCell="A1" sqref="A1:IV3"/>
    </sheetView>
  </sheetViews>
  <sheetFormatPr defaultColWidth="9.140625" defaultRowHeight="12.75"/>
  <cols>
    <col min="1" max="1" width="9.140625" style="1" customWidth="1"/>
    <col min="2" max="2" width="10.28125" style="2" customWidth="1"/>
    <col min="3" max="3" width="9.28125" style="3" customWidth="1"/>
    <col min="4" max="4" width="8.28125" style="4" customWidth="1"/>
    <col min="5" max="5" width="7.7109375" style="2" customWidth="1"/>
    <col min="6" max="6" width="9.7109375" style="3" customWidth="1"/>
    <col min="7" max="8" width="11.421875" style="2" hidden="1" customWidth="1"/>
    <col min="9" max="9" width="4.140625" style="2" customWidth="1"/>
    <col min="10" max="10" width="9.00390625" style="2" customWidth="1"/>
    <col min="11" max="11" width="11.57421875" style="2" customWidth="1"/>
    <col min="12" max="12" width="9.28125" style="3" customWidth="1"/>
    <col min="13" max="13" width="8.28125" style="2" customWidth="1"/>
    <col min="14" max="14" width="7.7109375" style="2" customWidth="1"/>
    <col min="15" max="15" width="9.7109375" style="3" customWidth="1"/>
    <col min="16" max="16" width="9.140625" style="2" hidden="1" customWidth="1"/>
    <col min="17" max="20" width="0" style="2" hidden="1" customWidth="1"/>
    <col min="21" max="16384" width="9.140625" style="2" customWidth="1"/>
  </cols>
  <sheetData>
    <row r="1" spans="1:15" s="44" customFormat="1" ht="48" customHeight="1">
      <c r="A1" s="43"/>
      <c r="C1" s="45"/>
      <c r="D1" s="46"/>
      <c r="F1" s="45"/>
      <c r="L1" s="106" t="s">
        <v>91</v>
      </c>
      <c r="M1" s="107"/>
      <c r="N1" s="107"/>
      <c r="O1" s="107"/>
    </row>
    <row r="2" spans="1:15" ht="37.5" customHeight="1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74"/>
      <c r="L2" s="75" t="s">
        <v>94</v>
      </c>
      <c r="M2" s="105" t="s">
        <v>93</v>
      </c>
      <c r="N2" s="105"/>
      <c r="O2" s="105"/>
    </row>
    <row r="3" spans="1:15" s="72" customFormat="1" ht="30.75" customHeight="1">
      <c r="A3" s="68" t="s">
        <v>0</v>
      </c>
      <c r="B3" s="69" t="s">
        <v>85</v>
      </c>
      <c r="C3" s="70" t="s">
        <v>5</v>
      </c>
      <c r="D3" s="69" t="s">
        <v>4</v>
      </c>
      <c r="E3" s="69" t="s">
        <v>86</v>
      </c>
      <c r="F3" s="70" t="s">
        <v>6</v>
      </c>
      <c r="G3" s="71" t="s">
        <v>6</v>
      </c>
      <c r="H3" s="71"/>
      <c r="J3" s="68" t="s">
        <v>0</v>
      </c>
      <c r="K3" s="69" t="s">
        <v>85</v>
      </c>
      <c r="L3" s="70" t="s">
        <v>5</v>
      </c>
      <c r="M3" s="69" t="s">
        <v>4</v>
      </c>
      <c r="N3" s="69" t="s">
        <v>86</v>
      </c>
      <c r="O3" s="70" t="s">
        <v>6</v>
      </c>
    </row>
    <row r="4" spans="1:15" ht="15" customHeight="1">
      <c r="A4" s="108" t="s">
        <v>69</v>
      </c>
      <c r="B4" s="109"/>
      <c r="C4" s="109"/>
      <c r="D4" s="109"/>
      <c r="E4" s="109"/>
      <c r="F4" s="110"/>
      <c r="G4" s="5"/>
      <c r="H4" s="5"/>
      <c r="J4" s="111" t="s">
        <v>92</v>
      </c>
      <c r="K4" s="112"/>
      <c r="L4" s="112"/>
      <c r="M4" s="112"/>
      <c r="N4" s="112"/>
      <c r="O4" s="113"/>
    </row>
    <row r="5" spans="1:15" ht="15" customHeight="1">
      <c r="A5" s="102" t="s">
        <v>70</v>
      </c>
      <c r="B5" s="103"/>
      <c r="C5" s="103"/>
      <c r="D5" s="103"/>
      <c r="E5" s="103"/>
      <c r="F5" s="104"/>
      <c r="G5" s="5"/>
      <c r="H5" s="5"/>
      <c r="J5" s="66" t="s">
        <v>106</v>
      </c>
      <c r="K5" s="67"/>
      <c r="L5" s="67"/>
      <c r="M5" s="67"/>
      <c r="N5" s="67"/>
      <c r="O5" s="73"/>
    </row>
    <row r="6" spans="1:15" ht="15" customHeight="1">
      <c r="A6" s="6"/>
      <c r="B6" s="11" t="s">
        <v>1</v>
      </c>
      <c r="C6" s="12">
        <v>6.25</v>
      </c>
      <c r="D6" s="13">
        <v>2</v>
      </c>
      <c r="E6" s="11"/>
      <c r="F6" s="14">
        <f>ROUNDUP(A6/D6,0)*C6</f>
        <v>0</v>
      </c>
      <c r="J6" s="6"/>
      <c r="K6" s="27" t="s">
        <v>43</v>
      </c>
      <c r="L6" s="28">
        <v>6</v>
      </c>
      <c r="M6" s="29">
        <v>4</v>
      </c>
      <c r="N6" s="30" t="s">
        <v>44</v>
      </c>
      <c r="O6" s="14">
        <f aca="true" t="shared" si="0" ref="O6:O11">ROUNDUP(J6/M6,0)*L6</f>
        <v>0</v>
      </c>
    </row>
    <row r="7" spans="1:15" ht="15" customHeight="1">
      <c r="A7" s="7"/>
      <c r="B7" s="15" t="s">
        <v>2</v>
      </c>
      <c r="C7" s="16">
        <v>15.34</v>
      </c>
      <c r="D7" s="17">
        <v>2</v>
      </c>
      <c r="E7" s="15"/>
      <c r="F7" s="18">
        <f aca="true" t="shared" si="1" ref="F7:F47">ROUNDUP(A7/D7,0)*C7</f>
        <v>0</v>
      </c>
      <c r="J7" s="7"/>
      <c r="K7" s="31" t="s">
        <v>45</v>
      </c>
      <c r="L7" s="32">
        <v>8.3</v>
      </c>
      <c r="M7" s="33">
        <v>3</v>
      </c>
      <c r="N7" s="34"/>
      <c r="O7" s="18">
        <f t="shared" si="0"/>
        <v>0</v>
      </c>
    </row>
    <row r="8" spans="1:15" ht="15" customHeight="1">
      <c r="A8" s="7"/>
      <c r="B8" s="15" t="s">
        <v>3</v>
      </c>
      <c r="C8" s="16">
        <v>15.34</v>
      </c>
      <c r="D8" s="17">
        <v>1</v>
      </c>
      <c r="E8" s="15"/>
      <c r="F8" s="18">
        <f t="shared" si="1"/>
        <v>0</v>
      </c>
      <c r="J8" s="7"/>
      <c r="K8" s="31" t="s">
        <v>46</v>
      </c>
      <c r="L8" s="32">
        <v>13.2</v>
      </c>
      <c r="M8" s="33">
        <v>3</v>
      </c>
      <c r="N8" s="34"/>
      <c r="O8" s="18">
        <f t="shared" si="0"/>
        <v>0</v>
      </c>
    </row>
    <row r="9" spans="1:15" ht="15" customHeight="1">
      <c r="A9" s="7"/>
      <c r="B9" s="15" t="s">
        <v>9</v>
      </c>
      <c r="C9" s="16">
        <v>31</v>
      </c>
      <c r="D9" s="17">
        <v>1</v>
      </c>
      <c r="E9" s="15" t="s">
        <v>10</v>
      </c>
      <c r="F9" s="18">
        <f t="shared" si="1"/>
        <v>0</v>
      </c>
      <c r="J9" s="7"/>
      <c r="K9" s="31" t="s">
        <v>47</v>
      </c>
      <c r="L9" s="32">
        <v>14.4</v>
      </c>
      <c r="M9" s="33">
        <v>2</v>
      </c>
      <c r="N9" s="34"/>
      <c r="O9" s="18">
        <f t="shared" si="0"/>
        <v>0</v>
      </c>
    </row>
    <row r="10" spans="1:15" ht="15" customHeight="1">
      <c r="A10" s="7"/>
      <c r="B10" s="19" t="s">
        <v>11</v>
      </c>
      <c r="C10" s="20">
        <v>15.34</v>
      </c>
      <c r="D10" s="21">
        <v>1</v>
      </c>
      <c r="E10" s="15"/>
      <c r="F10" s="18">
        <f t="shared" si="1"/>
        <v>0</v>
      </c>
      <c r="J10" s="7"/>
      <c r="K10" s="31" t="s">
        <v>48</v>
      </c>
      <c r="L10" s="32">
        <v>16.3</v>
      </c>
      <c r="M10" s="33">
        <v>2</v>
      </c>
      <c r="N10" s="34"/>
      <c r="O10" s="18">
        <f t="shared" si="0"/>
        <v>0</v>
      </c>
    </row>
    <row r="11" spans="1:16" ht="15" customHeight="1">
      <c r="A11" s="7"/>
      <c r="B11" s="19" t="s">
        <v>12</v>
      </c>
      <c r="C11" s="20">
        <v>15.34</v>
      </c>
      <c r="D11" s="21">
        <v>1</v>
      </c>
      <c r="E11" s="15"/>
      <c r="F11" s="18">
        <f t="shared" si="1"/>
        <v>0</v>
      </c>
      <c r="J11" s="8"/>
      <c r="K11" s="35" t="s">
        <v>49</v>
      </c>
      <c r="L11" s="36">
        <v>23.1</v>
      </c>
      <c r="M11" s="37">
        <v>2</v>
      </c>
      <c r="N11" s="38"/>
      <c r="O11" s="26">
        <f t="shared" si="0"/>
        <v>0</v>
      </c>
      <c r="P11" s="9">
        <f>SUM(O6:O11)</f>
        <v>0</v>
      </c>
    </row>
    <row r="12" spans="1:15" ht="15" customHeight="1">
      <c r="A12" s="7"/>
      <c r="B12" s="19" t="s">
        <v>96</v>
      </c>
      <c r="C12" s="20">
        <v>50</v>
      </c>
      <c r="D12" s="21">
        <v>1</v>
      </c>
      <c r="E12" s="15" t="s">
        <v>7</v>
      </c>
      <c r="F12" s="18">
        <f t="shared" si="1"/>
        <v>0</v>
      </c>
      <c r="J12" s="66" t="s">
        <v>75</v>
      </c>
      <c r="K12" s="67"/>
      <c r="L12" s="67"/>
      <c r="M12" s="67"/>
      <c r="N12" s="67"/>
      <c r="O12" s="73"/>
    </row>
    <row r="13" spans="1:15" ht="15" customHeight="1">
      <c r="A13" s="7"/>
      <c r="B13" s="19" t="s">
        <v>13</v>
      </c>
      <c r="C13" s="20">
        <v>50</v>
      </c>
      <c r="D13" s="21">
        <v>1</v>
      </c>
      <c r="E13" s="15" t="s">
        <v>7</v>
      </c>
      <c r="F13" s="18">
        <f aca="true" t="shared" si="2" ref="F13:F21">ROUNDUP(A13/D13,0)*C13</f>
        <v>0</v>
      </c>
      <c r="J13" s="6"/>
      <c r="K13" s="27" t="s">
        <v>50</v>
      </c>
      <c r="L13" s="28">
        <v>8.4</v>
      </c>
      <c r="M13" s="29">
        <v>8</v>
      </c>
      <c r="N13" s="30"/>
      <c r="O13" s="14">
        <f aca="true" t="shared" si="3" ref="O13:O21">ROUNDUP(J13/M13,0)*L13</f>
        <v>0</v>
      </c>
    </row>
    <row r="14" spans="1:15" ht="15" customHeight="1">
      <c r="A14" s="7"/>
      <c r="B14" s="19" t="s">
        <v>14</v>
      </c>
      <c r="C14" s="20">
        <v>50</v>
      </c>
      <c r="D14" s="21">
        <v>1</v>
      </c>
      <c r="E14" s="15" t="s">
        <v>7</v>
      </c>
      <c r="F14" s="18">
        <f t="shared" si="2"/>
        <v>0</v>
      </c>
      <c r="J14" s="7"/>
      <c r="K14" s="31" t="s">
        <v>51</v>
      </c>
      <c r="L14" s="32">
        <v>8.4</v>
      </c>
      <c r="M14" s="33">
        <v>4</v>
      </c>
      <c r="N14" s="34"/>
      <c r="O14" s="18">
        <f t="shared" si="3"/>
        <v>0</v>
      </c>
    </row>
    <row r="15" spans="1:15" ht="15" customHeight="1">
      <c r="A15" s="7"/>
      <c r="B15" s="19" t="s">
        <v>15</v>
      </c>
      <c r="C15" s="20">
        <v>44.6</v>
      </c>
      <c r="D15" s="21">
        <v>1</v>
      </c>
      <c r="E15" s="15" t="s">
        <v>10</v>
      </c>
      <c r="F15" s="18">
        <f t="shared" si="2"/>
        <v>0</v>
      </c>
      <c r="J15" s="7"/>
      <c r="K15" s="31" t="s">
        <v>52</v>
      </c>
      <c r="L15" s="32">
        <v>5.8</v>
      </c>
      <c r="M15" s="33">
        <v>3</v>
      </c>
      <c r="N15" s="34"/>
      <c r="O15" s="18">
        <f t="shared" si="3"/>
        <v>0</v>
      </c>
    </row>
    <row r="16" spans="1:15" ht="15" customHeight="1">
      <c r="A16" s="7"/>
      <c r="B16" s="19" t="s">
        <v>16</v>
      </c>
      <c r="C16" s="20">
        <v>50.3</v>
      </c>
      <c r="D16" s="21">
        <v>1</v>
      </c>
      <c r="E16" s="15" t="s">
        <v>7</v>
      </c>
      <c r="F16" s="18">
        <f t="shared" si="2"/>
        <v>0</v>
      </c>
      <c r="J16" s="7"/>
      <c r="K16" s="31" t="s">
        <v>53</v>
      </c>
      <c r="L16" s="32">
        <v>8.4</v>
      </c>
      <c r="M16" s="33">
        <v>2</v>
      </c>
      <c r="N16" s="34"/>
      <c r="O16" s="18">
        <f t="shared" si="3"/>
        <v>0</v>
      </c>
    </row>
    <row r="17" spans="1:15" ht="15" customHeight="1">
      <c r="A17" s="7"/>
      <c r="B17" s="19" t="s">
        <v>17</v>
      </c>
      <c r="C17" s="20">
        <v>46.8</v>
      </c>
      <c r="D17" s="21">
        <v>1</v>
      </c>
      <c r="E17" s="15" t="s">
        <v>10</v>
      </c>
      <c r="F17" s="18">
        <f t="shared" si="2"/>
        <v>0</v>
      </c>
      <c r="J17" s="7"/>
      <c r="K17" s="31" t="s">
        <v>54</v>
      </c>
      <c r="L17" s="32">
        <v>8.4</v>
      </c>
      <c r="M17" s="33">
        <v>2</v>
      </c>
      <c r="N17" s="34"/>
      <c r="O17" s="18">
        <f t="shared" si="3"/>
        <v>0</v>
      </c>
    </row>
    <row r="18" spans="1:15" ht="15" customHeight="1">
      <c r="A18" s="7"/>
      <c r="B18" s="19" t="s">
        <v>18</v>
      </c>
      <c r="C18" s="20">
        <v>64.5</v>
      </c>
      <c r="D18" s="21">
        <v>1</v>
      </c>
      <c r="E18" s="15" t="s">
        <v>7</v>
      </c>
      <c r="F18" s="18">
        <f t="shared" si="2"/>
        <v>0</v>
      </c>
      <c r="J18" s="7"/>
      <c r="K18" s="31" t="s">
        <v>55</v>
      </c>
      <c r="L18" s="32">
        <v>5.8</v>
      </c>
      <c r="M18" s="33">
        <v>1</v>
      </c>
      <c r="N18" s="34"/>
      <c r="O18" s="18">
        <f t="shared" si="3"/>
        <v>0</v>
      </c>
    </row>
    <row r="19" spans="1:15" ht="15" customHeight="1">
      <c r="A19" s="7"/>
      <c r="B19" s="19" t="s">
        <v>19</v>
      </c>
      <c r="C19" s="20">
        <v>72.3</v>
      </c>
      <c r="D19" s="21">
        <v>1</v>
      </c>
      <c r="E19" s="15" t="s">
        <v>7</v>
      </c>
      <c r="F19" s="18">
        <f t="shared" si="2"/>
        <v>0</v>
      </c>
      <c r="J19" s="7"/>
      <c r="K19" s="31" t="s">
        <v>56</v>
      </c>
      <c r="L19" s="32">
        <v>8.4</v>
      </c>
      <c r="M19" s="33">
        <v>1</v>
      </c>
      <c r="N19" s="34"/>
      <c r="O19" s="18">
        <f t="shared" si="3"/>
        <v>0</v>
      </c>
    </row>
    <row r="20" spans="1:15" ht="15" customHeight="1">
      <c r="A20" s="7"/>
      <c r="B20" s="19" t="s">
        <v>20</v>
      </c>
      <c r="C20" s="20">
        <v>87.1</v>
      </c>
      <c r="D20" s="21">
        <v>1</v>
      </c>
      <c r="E20" s="15" t="s">
        <v>10</v>
      </c>
      <c r="F20" s="18">
        <f t="shared" si="2"/>
        <v>0</v>
      </c>
      <c r="J20" s="7"/>
      <c r="K20" s="31" t="s">
        <v>57</v>
      </c>
      <c r="L20" s="32">
        <v>8.4</v>
      </c>
      <c r="M20" s="33">
        <v>1</v>
      </c>
      <c r="N20" s="34"/>
      <c r="O20" s="18">
        <f t="shared" si="3"/>
        <v>0</v>
      </c>
    </row>
    <row r="21" spans="1:16" ht="15" customHeight="1">
      <c r="A21" s="8"/>
      <c r="B21" s="22" t="s">
        <v>21</v>
      </c>
      <c r="C21" s="23">
        <v>107.7</v>
      </c>
      <c r="D21" s="24">
        <v>1</v>
      </c>
      <c r="E21" s="25" t="s">
        <v>7</v>
      </c>
      <c r="F21" s="26">
        <f t="shared" si="2"/>
        <v>0</v>
      </c>
      <c r="G21" s="9"/>
      <c r="J21" s="8"/>
      <c r="K21" s="35" t="s">
        <v>58</v>
      </c>
      <c r="L21" s="36">
        <v>8.4</v>
      </c>
      <c r="M21" s="37">
        <v>1</v>
      </c>
      <c r="N21" s="38"/>
      <c r="O21" s="26">
        <f t="shared" si="3"/>
        <v>0</v>
      </c>
      <c r="P21" s="9">
        <f>SUM(O13:O21)</f>
        <v>0</v>
      </c>
    </row>
    <row r="22" spans="1:15" ht="15" customHeight="1">
      <c r="A22" s="102" t="s">
        <v>71</v>
      </c>
      <c r="B22" s="103"/>
      <c r="C22" s="103"/>
      <c r="D22" s="103"/>
      <c r="E22" s="103"/>
      <c r="F22" s="104"/>
      <c r="G22" s="5"/>
      <c r="H22" s="5"/>
      <c r="J22" s="115" t="s">
        <v>76</v>
      </c>
      <c r="K22" s="116"/>
      <c r="L22" s="116"/>
      <c r="M22" s="116"/>
      <c r="N22" s="116"/>
      <c r="O22" s="117"/>
    </row>
    <row r="23" spans="1:15" ht="15" customHeight="1">
      <c r="A23" s="6"/>
      <c r="B23" s="27" t="s">
        <v>22</v>
      </c>
      <c r="C23" s="28">
        <v>2</v>
      </c>
      <c r="D23" s="29">
        <v>4</v>
      </c>
      <c r="E23" s="30" t="s">
        <v>44</v>
      </c>
      <c r="F23" s="14">
        <f t="shared" si="1"/>
        <v>0</v>
      </c>
      <c r="J23" s="66" t="s">
        <v>104</v>
      </c>
      <c r="K23" s="67"/>
      <c r="L23" s="67"/>
      <c r="M23" s="67"/>
      <c r="N23" s="67"/>
      <c r="O23" s="73"/>
    </row>
    <row r="24" spans="1:15" ht="15" customHeight="1">
      <c r="A24" s="7"/>
      <c r="B24" s="31" t="s">
        <v>23</v>
      </c>
      <c r="C24" s="32">
        <v>4</v>
      </c>
      <c r="D24" s="33">
        <v>4</v>
      </c>
      <c r="E24" s="34"/>
      <c r="F24" s="18">
        <f t="shared" si="1"/>
        <v>0</v>
      </c>
      <c r="J24" s="6"/>
      <c r="K24" s="87" t="s">
        <v>103</v>
      </c>
      <c r="L24" s="47">
        <v>56</v>
      </c>
      <c r="M24" s="48">
        <v>2</v>
      </c>
      <c r="N24" s="30" t="s">
        <v>7</v>
      </c>
      <c r="O24" s="76"/>
    </row>
    <row r="25" spans="1:15" ht="15" customHeight="1">
      <c r="A25" s="7"/>
      <c r="B25" s="31" t="s">
        <v>24</v>
      </c>
      <c r="C25" s="32">
        <v>4</v>
      </c>
      <c r="D25" s="33">
        <v>2</v>
      </c>
      <c r="E25" s="34" t="s">
        <v>44</v>
      </c>
      <c r="F25" s="18">
        <f t="shared" si="1"/>
        <v>0</v>
      </c>
      <c r="J25" s="79"/>
      <c r="K25" s="88" t="s">
        <v>99</v>
      </c>
      <c r="L25" s="89">
        <v>56</v>
      </c>
      <c r="M25" s="90">
        <v>2</v>
      </c>
      <c r="N25" s="83" t="s">
        <v>7</v>
      </c>
      <c r="O25" s="77"/>
    </row>
    <row r="26" spans="1:17" ht="15" customHeight="1">
      <c r="A26" s="7"/>
      <c r="B26" s="31" t="s">
        <v>25</v>
      </c>
      <c r="C26" s="32">
        <v>7.8</v>
      </c>
      <c r="D26" s="33">
        <v>2</v>
      </c>
      <c r="E26" s="34" t="s">
        <v>44</v>
      </c>
      <c r="F26" s="18">
        <f t="shared" si="1"/>
        <v>0</v>
      </c>
      <c r="J26" s="7"/>
      <c r="K26" s="92" t="s">
        <v>100</v>
      </c>
      <c r="L26" s="50">
        <v>56</v>
      </c>
      <c r="M26" s="51">
        <v>2</v>
      </c>
      <c r="N26" s="34" t="s">
        <v>7</v>
      </c>
      <c r="O26" s="77">
        <f>IF(Q26&lt;&gt;0,((ROUNDDOWN(($Q26/M26)+1,0))*L26),0)</f>
        <v>0</v>
      </c>
      <c r="Q26" s="2">
        <f>SUM(J24:J26)</f>
        <v>0</v>
      </c>
    </row>
    <row r="27" spans="1:16" ht="15" customHeight="1">
      <c r="A27" s="7"/>
      <c r="B27" s="31" t="s">
        <v>26</v>
      </c>
      <c r="C27" s="32">
        <v>9</v>
      </c>
      <c r="D27" s="33">
        <v>2</v>
      </c>
      <c r="E27" s="34" t="s">
        <v>44</v>
      </c>
      <c r="F27" s="18">
        <f t="shared" si="1"/>
        <v>0</v>
      </c>
      <c r="J27" s="8"/>
      <c r="K27" s="91" t="s">
        <v>101</v>
      </c>
      <c r="L27" s="52">
        <v>56</v>
      </c>
      <c r="M27" s="53">
        <v>1</v>
      </c>
      <c r="N27" s="38" t="s">
        <v>7</v>
      </c>
      <c r="O27" s="18">
        <f>ROUNDUP(J27/M27,0)*L27</f>
        <v>0</v>
      </c>
      <c r="P27" s="9">
        <f>SUM(O24:O27)</f>
        <v>0</v>
      </c>
    </row>
    <row r="28" spans="1:16" ht="15" customHeight="1">
      <c r="A28" s="7"/>
      <c r="B28" s="31" t="s">
        <v>27</v>
      </c>
      <c r="C28" s="32">
        <v>10.3</v>
      </c>
      <c r="D28" s="33">
        <v>1</v>
      </c>
      <c r="E28" s="34" t="s">
        <v>44</v>
      </c>
      <c r="F28" s="18">
        <f t="shared" si="1"/>
        <v>0</v>
      </c>
      <c r="J28" s="66" t="s">
        <v>105</v>
      </c>
      <c r="K28" s="67"/>
      <c r="L28" s="67"/>
      <c r="M28" s="67"/>
      <c r="N28" s="67"/>
      <c r="O28" s="73"/>
      <c r="P28" s="9"/>
    </row>
    <row r="29" spans="1:15" ht="15" customHeight="1">
      <c r="A29" s="8"/>
      <c r="B29" s="35" t="s">
        <v>28</v>
      </c>
      <c r="C29" s="36">
        <v>17.4</v>
      </c>
      <c r="D29" s="37">
        <v>1</v>
      </c>
      <c r="E29" s="38" t="s">
        <v>44</v>
      </c>
      <c r="F29" s="26">
        <f t="shared" si="1"/>
        <v>0</v>
      </c>
      <c r="G29" s="9"/>
      <c r="J29" s="6"/>
      <c r="K29" s="30" t="s">
        <v>59</v>
      </c>
      <c r="L29" s="47">
        <v>53</v>
      </c>
      <c r="M29" s="48">
        <v>1</v>
      </c>
      <c r="N29" s="30" t="s">
        <v>7</v>
      </c>
      <c r="O29" s="14">
        <f>ROUNDUP(J29/M29,0)*L29</f>
        <v>0</v>
      </c>
    </row>
    <row r="30" spans="1:16" ht="15" customHeight="1">
      <c r="A30" s="102" t="s">
        <v>72</v>
      </c>
      <c r="B30" s="103"/>
      <c r="C30" s="103"/>
      <c r="D30" s="103"/>
      <c r="E30" s="103"/>
      <c r="F30" s="104"/>
      <c r="G30" s="5"/>
      <c r="H30" s="5"/>
      <c r="J30" s="7"/>
      <c r="K30" s="34" t="s">
        <v>60</v>
      </c>
      <c r="L30" s="50">
        <v>53</v>
      </c>
      <c r="M30" s="51">
        <v>1</v>
      </c>
      <c r="N30" s="34" t="s">
        <v>7</v>
      </c>
      <c r="O30" s="18">
        <f>ROUNDUP(J30/M30,0)*L30</f>
        <v>0</v>
      </c>
      <c r="P30" s="9">
        <f>SUM(O29:O30)</f>
        <v>0</v>
      </c>
    </row>
    <row r="31" spans="1:15" ht="15" customHeight="1">
      <c r="A31" s="6"/>
      <c r="B31" s="27" t="s">
        <v>29</v>
      </c>
      <c r="C31" s="28">
        <v>14</v>
      </c>
      <c r="D31" s="29">
        <v>8</v>
      </c>
      <c r="E31" s="30"/>
      <c r="F31" s="14">
        <f t="shared" si="1"/>
        <v>0</v>
      </c>
      <c r="J31" s="66" t="s">
        <v>77</v>
      </c>
      <c r="K31" s="67"/>
      <c r="L31" s="67"/>
      <c r="M31" s="67"/>
      <c r="N31" s="67"/>
      <c r="O31" s="73"/>
    </row>
    <row r="32" spans="1:15" ht="15" customHeight="1">
      <c r="A32" s="7"/>
      <c r="B32" s="31" t="s">
        <v>30</v>
      </c>
      <c r="C32" s="32">
        <v>5.8</v>
      </c>
      <c r="D32" s="33">
        <v>5</v>
      </c>
      <c r="E32" s="34"/>
      <c r="F32" s="18">
        <f t="shared" si="1"/>
        <v>0</v>
      </c>
      <c r="J32" s="6"/>
      <c r="K32" s="30" t="s">
        <v>61</v>
      </c>
      <c r="L32" s="47">
        <v>15.3</v>
      </c>
      <c r="M32" s="48">
        <v>2</v>
      </c>
      <c r="N32" s="30"/>
      <c r="O32" s="14">
        <f>ROUNDUP(J32/M32,0)*L32</f>
        <v>0</v>
      </c>
    </row>
    <row r="33" spans="1:15" ht="15" customHeight="1">
      <c r="A33" s="7"/>
      <c r="B33" s="31" t="s">
        <v>31</v>
      </c>
      <c r="C33" s="32">
        <v>23.4</v>
      </c>
      <c r="D33" s="33">
        <v>7</v>
      </c>
      <c r="E33" s="34"/>
      <c r="F33" s="18">
        <f t="shared" si="1"/>
        <v>0</v>
      </c>
      <c r="J33" s="7"/>
      <c r="K33" s="34" t="s">
        <v>62</v>
      </c>
      <c r="L33" s="50">
        <v>20.6</v>
      </c>
      <c r="M33" s="51">
        <v>2</v>
      </c>
      <c r="N33" s="34"/>
      <c r="O33" s="18">
        <f>ROUNDUP(J33/M33,0)*L33</f>
        <v>0</v>
      </c>
    </row>
    <row r="34" spans="1:15" ht="15" customHeight="1">
      <c r="A34" s="7"/>
      <c r="B34" s="31" t="s">
        <v>32</v>
      </c>
      <c r="C34" s="32">
        <v>28.5</v>
      </c>
      <c r="D34" s="33">
        <v>8</v>
      </c>
      <c r="E34" s="34"/>
      <c r="F34" s="18">
        <f t="shared" si="1"/>
        <v>0</v>
      </c>
      <c r="J34" s="7"/>
      <c r="K34" s="34" t="s">
        <v>63</v>
      </c>
      <c r="L34" s="50">
        <v>15.3</v>
      </c>
      <c r="M34" s="51">
        <v>1</v>
      </c>
      <c r="N34" s="34"/>
      <c r="O34" s="18">
        <f>ROUNDUP(J34/M34,0)*L34</f>
        <v>0</v>
      </c>
    </row>
    <row r="35" spans="1:16" ht="15" customHeight="1">
      <c r="A35" s="8"/>
      <c r="B35" s="35" t="s">
        <v>33</v>
      </c>
      <c r="C35" s="36">
        <v>65.9</v>
      </c>
      <c r="D35" s="37">
        <v>3</v>
      </c>
      <c r="E35" s="38" t="s">
        <v>7</v>
      </c>
      <c r="F35" s="26">
        <f t="shared" si="1"/>
        <v>0</v>
      </c>
      <c r="G35" s="9"/>
      <c r="I35" s="9"/>
      <c r="J35" s="8"/>
      <c r="K35" s="38" t="s">
        <v>64</v>
      </c>
      <c r="L35" s="52">
        <v>46</v>
      </c>
      <c r="M35" s="53">
        <v>1</v>
      </c>
      <c r="N35" s="38" t="s">
        <v>7</v>
      </c>
      <c r="O35" s="26">
        <f>ROUNDUP(J35/M35,0)*L35</f>
        <v>0</v>
      </c>
      <c r="P35" s="9">
        <f>SUM(O32:O35)</f>
        <v>0</v>
      </c>
    </row>
    <row r="36" spans="1:15" ht="15" customHeight="1">
      <c r="A36" s="102" t="s">
        <v>102</v>
      </c>
      <c r="B36" s="103"/>
      <c r="C36" s="103"/>
      <c r="D36" s="103"/>
      <c r="E36" s="103"/>
      <c r="F36" s="104"/>
      <c r="G36" s="5"/>
      <c r="H36" s="5"/>
      <c r="J36" s="66" t="s">
        <v>78</v>
      </c>
      <c r="K36" s="67"/>
      <c r="L36" s="67"/>
      <c r="M36" s="67"/>
      <c r="N36" s="67"/>
      <c r="O36" s="73"/>
    </row>
    <row r="37" spans="1:15" ht="15" customHeight="1">
      <c r="A37" s="6"/>
      <c r="B37" s="27" t="s">
        <v>34</v>
      </c>
      <c r="C37" s="28">
        <v>50.3</v>
      </c>
      <c r="D37" s="29">
        <v>1</v>
      </c>
      <c r="E37" s="39" t="s">
        <v>7</v>
      </c>
      <c r="F37" s="14">
        <f t="shared" si="1"/>
        <v>0</v>
      </c>
      <c r="J37" s="6"/>
      <c r="K37" s="30" t="s">
        <v>64</v>
      </c>
      <c r="L37" s="47">
        <v>46</v>
      </c>
      <c r="M37" s="48">
        <v>1</v>
      </c>
      <c r="N37" s="30" t="s">
        <v>7</v>
      </c>
      <c r="O37" s="14">
        <f>ROUNDUP(J37/M37,0)*L37</f>
        <v>0</v>
      </c>
    </row>
    <row r="38" spans="1:16" ht="15" customHeight="1">
      <c r="A38" s="7"/>
      <c r="B38" s="31" t="s">
        <v>35</v>
      </c>
      <c r="C38" s="32">
        <v>50.3</v>
      </c>
      <c r="D38" s="33">
        <v>1</v>
      </c>
      <c r="E38" s="40" t="s">
        <v>7</v>
      </c>
      <c r="F38" s="18">
        <f t="shared" si="1"/>
        <v>0</v>
      </c>
      <c r="J38" s="7"/>
      <c r="K38" s="34" t="s">
        <v>65</v>
      </c>
      <c r="L38" s="50">
        <v>46</v>
      </c>
      <c r="M38" s="51">
        <v>1</v>
      </c>
      <c r="N38" s="34" t="s">
        <v>7</v>
      </c>
      <c r="O38" s="18">
        <f>ROUNDUP(J38/M38,0)*L38</f>
        <v>0</v>
      </c>
      <c r="P38" s="9">
        <f>SUM(O37:O38)</f>
        <v>0</v>
      </c>
    </row>
    <row r="39" spans="1:15" ht="15" customHeight="1">
      <c r="A39" s="7"/>
      <c r="B39" s="31" t="s">
        <v>36</v>
      </c>
      <c r="C39" s="32">
        <v>73.7</v>
      </c>
      <c r="D39" s="33">
        <v>1</v>
      </c>
      <c r="E39" s="40" t="s">
        <v>7</v>
      </c>
      <c r="F39" s="18">
        <f t="shared" si="1"/>
        <v>0</v>
      </c>
      <c r="J39" s="66" t="s">
        <v>89</v>
      </c>
      <c r="K39" s="67"/>
      <c r="L39" s="67"/>
      <c r="M39" s="67"/>
      <c r="N39" s="67"/>
      <c r="O39" s="73"/>
    </row>
    <row r="40" spans="1:15" ht="15" customHeight="1">
      <c r="A40" s="8"/>
      <c r="B40" s="35" t="s">
        <v>37</v>
      </c>
      <c r="C40" s="36">
        <v>90.7</v>
      </c>
      <c r="D40" s="37">
        <v>1</v>
      </c>
      <c r="E40" s="41" t="s">
        <v>10</v>
      </c>
      <c r="F40" s="26">
        <f t="shared" si="1"/>
        <v>0</v>
      </c>
      <c r="G40" s="9"/>
      <c r="I40" s="9"/>
      <c r="J40" s="7"/>
      <c r="K40" s="34" t="s">
        <v>66</v>
      </c>
      <c r="L40" s="50">
        <v>6.7</v>
      </c>
      <c r="M40" s="51">
        <v>2</v>
      </c>
      <c r="N40" s="34"/>
      <c r="O40" s="18">
        <f>ROUNDUP(J40/M40,0)*L40</f>
        <v>0</v>
      </c>
    </row>
    <row r="41" spans="1:15" ht="15" customHeight="1">
      <c r="A41" s="102" t="s">
        <v>73</v>
      </c>
      <c r="B41" s="103"/>
      <c r="C41" s="103"/>
      <c r="D41" s="103"/>
      <c r="E41" s="103"/>
      <c r="F41" s="114"/>
      <c r="G41" s="5"/>
      <c r="H41" s="5"/>
      <c r="J41" s="7"/>
      <c r="K41" s="34" t="s">
        <v>67</v>
      </c>
      <c r="L41" s="50">
        <v>2.8</v>
      </c>
      <c r="M41" s="51">
        <v>5</v>
      </c>
      <c r="N41" s="34"/>
      <c r="O41" s="18">
        <f>ROUNDUP(J41/M41,0)*L41</f>
        <v>0</v>
      </c>
    </row>
    <row r="42" spans="1:15" ht="15" customHeight="1">
      <c r="A42" s="6"/>
      <c r="B42" s="86" t="s">
        <v>97</v>
      </c>
      <c r="C42" s="28">
        <v>56</v>
      </c>
      <c r="D42" s="29">
        <v>2</v>
      </c>
      <c r="E42" s="39" t="s">
        <v>7</v>
      </c>
      <c r="F42" s="85"/>
      <c r="G42" s="5"/>
      <c r="H42" s="5"/>
      <c r="J42" s="7"/>
      <c r="K42" s="34" t="s">
        <v>68</v>
      </c>
      <c r="L42" s="50">
        <v>3.6</v>
      </c>
      <c r="M42" s="51">
        <v>5</v>
      </c>
      <c r="N42" s="34"/>
      <c r="O42" s="18">
        <f>ROUNDUP(J42/M42,0)*L42</f>
        <v>0</v>
      </c>
    </row>
    <row r="43" spans="1:16" ht="15" customHeight="1" thickBot="1">
      <c r="A43" s="7"/>
      <c r="B43" s="31" t="s">
        <v>38</v>
      </c>
      <c r="C43" s="32">
        <v>56</v>
      </c>
      <c r="D43" s="33">
        <v>2</v>
      </c>
      <c r="E43" s="40" t="s">
        <v>7</v>
      </c>
      <c r="F43" s="85"/>
      <c r="G43" s="5"/>
      <c r="H43" s="5"/>
      <c r="J43" s="10"/>
      <c r="K43" s="35" t="s">
        <v>90</v>
      </c>
      <c r="L43" s="54">
        <v>6.7</v>
      </c>
      <c r="M43" s="37">
        <v>4</v>
      </c>
      <c r="N43" s="38"/>
      <c r="O43" s="49">
        <f>ROUNDUP(J43/M43,0)*L43</f>
        <v>0</v>
      </c>
      <c r="P43" s="9">
        <f>SUM(O40:O43)</f>
        <v>0</v>
      </c>
    </row>
    <row r="44" spans="1:15" ht="15" customHeight="1" thickBot="1" thickTop="1">
      <c r="A44" s="79"/>
      <c r="B44" s="80" t="s">
        <v>39</v>
      </c>
      <c r="C44" s="81">
        <v>56</v>
      </c>
      <c r="D44" s="82">
        <v>2</v>
      </c>
      <c r="E44" s="83" t="s">
        <v>7</v>
      </c>
      <c r="F44" s="77">
        <f>IF(H45&lt;&gt;0,((ROUNDDOWN(($H45/D44)+1,0))*C44),0)</f>
        <v>0</v>
      </c>
      <c r="J44" s="93"/>
      <c r="K44" s="94"/>
      <c r="L44" s="95"/>
      <c r="M44" s="64" t="s">
        <v>87</v>
      </c>
      <c r="N44" s="94"/>
      <c r="O44" s="98">
        <f>SUM(F6:F21)+SUM(F23:F29)+SUM(F31:F35)+SUM(F37:F40)+SUM(F42:F45)+SUM(F47:F49)+SUM(O6:O11)+SUM(O13:O21)+SUM(O24:O27)+SUM(O29:O30)+SUM(O32:O35)+SUM(O37:O38)+SUM(O40:O43)</f>
        <v>0</v>
      </c>
    </row>
    <row r="45" spans="1:15" ht="15" customHeight="1" thickTop="1">
      <c r="A45" s="8"/>
      <c r="B45" s="78" t="s">
        <v>98</v>
      </c>
      <c r="C45" s="36">
        <v>56</v>
      </c>
      <c r="D45" s="37">
        <v>1</v>
      </c>
      <c r="E45" s="38" t="s">
        <v>7</v>
      </c>
      <c r="F45" s="18">
        <f t="shared" si="1"/>
        <v>0</v>
      </c>
      <c r="H45" s="2">
        <f>SUM(A42:A44)</f>
        <v>0</v>
      </c>
      <c r="I45" s="9"/>
      <c r="J45" s="55" t="s">
        <v>8</v>
      </c>
      <c r="K45" s="96"/>
      <c r="L45" s="99"/>
      <c r="M45" s="97"/>
      <c r="N45" s="96"/>
      <c r="O45" s="99"/>
    </row>
    <row r="46" spans="1:15" ht="15" customHeight="1">
      <c r="A46" s="102" t="s">
        <v>74</v>
      </c>
      <c r="B46" s="103"/>
      <c r="C46" s="103"/>
      <c r="D46" s="103"/>
      <c r="E46" s="103"/>
      <c r="F46" s="104"/>
      <c r="G46" s="5"/>
      <c r="H46" s="5"/>
      <c r="J46" s="55" t="s">
        <v>80</v>
      </c>
      <c r="K46" s="96"/>
      <c r="L46" s="99"/>
      <c r="M46" s="97"/>
      <c r="N46" s="96"/>
      <c r="O46" s="99"/>
    </row>
    <row r="47" spans="1:15" ht="15" customHeight="1">
      <c r="A47" s="6"/>
      <c r="B47" s="27" t="s">
        <v>40</v>
      </c>
      <c r="C47" s="28">
        <v>46</v>
      </c>
      <c r="D47" s="29">
        <v>1</v>
      </c>
      <c r="E47" s="30" t="s">
        <v>7</v>
      </c>
      <c r="F47" s="14">
        <f t="shared" si="1"/>
        <v>0</v>
      </c>
      <c r="J47" s="55" t="s">
        <v>79</v>
      </c>
      <c r="K47" s="96"/>
      <c r="L47" s="99"/>
      <c r="M47" s="97"/>
      <c r="N47" s="96"/>
      <c r="O47" s="99"/>
    </row>
    <row r="48" spans="1:15" ht="15" customHeight="1">
      <c r="A48" s="7"/>
      <c r="B48" s="31" t="s">
        <v>41</v>
      </c>
      <c r="C48" s="32">
        <v>53</v>
      </c>
      <c r="D48" s="33">
        <v>1</v>
      </c>
      <c r="E48" s="34" t="s">
        <v>7</v>
      </c>
      <c r="F48" s="18">
        <f>ROUNDUP(A48/D48,0)*C48</f>
        <v>0</v>
      </c>
      <c r="J48" s="63" t="s">
        <v>95</v>
      </c>
      <c r="K48" s="84"/>
      <c r="L48" s="84"/>
      <c r="M48" s="84"/>
      <c r="N48" s="84"/>
      <c r="O48" s="100"/>
    </row>
    <row r="49" spans="1:15" ht="15" customHeight="1">
      <c r="A49" s="8"/>
      <c r="B49" s="35" t="s">
        <v>42</v>
      </c>
      <c r="C49" s="36">
        <v>53</v>
      </c>
      <c r="D49" s="37">
        <v>1</v>
      </c>
      <c r="E49" s="38" t="s">
        <v>7</v>
      </c>
      <c r="F49" s="26">
        <f>ROUNDUP(A49/D49,0)*C49</f>
        <v>0</v>
      </c>
      <c r="K49" s="96"/>
      <c r="L49" s="99"/>
      <c r="M49" s="97"/>
      <c r="N49" s="96"/>
      <c r="O49" s="99"/>
    </row>
    <row r="50" spans="1:15" ht="15" customHeight="1">
      <c r="A50" s="93"/>
      <c r="B50" s="96"/>
      <c r="C50" s="99"/>
      <c r="D50" s="97"/>
      <c r="E50" s="94"/>
      <c r="F50" s="95"/>
      <c r="J50" s="56" t="s">
        <v>81</v>
      </c>
      <c r="K50" s="57" t="s">
        <v>88</v>
      </c>
      <c r="L50" s="58"/>
      <c r="M50" s="59"/>
      <c r="N50" s="96"/>
      <c r="O50" s="99"/>
    </row>
    <row r="51" spans="1:15" ht="15" customHeight="1">
      <c r="A51" s="93"/>
      <c r="B51" s="96"/>
      <c r="C51" s="99"/>
      <c r="D51" s="97"/>
      <c r="E51" s="94"/>
      <c r="F51" s="95"/>
      <c r="J51" s="55"/>
      <c r="K51" s="61" t="s">
        <v>82</v>
      </c>
      <c r="L51" s="58"/>
      <c r="M51" s="59"/>
      <c r="N51" s="96"/>
      <c r="O51" s="99"/>
    </row>
    <row r="52" spans="1:15" ht="15" customHeight="1">
      <c r="A52" s="93"/>
      <c r="B52" s="96"/>
      <c r="C52" s="99"/>
      <c r="D52" s="97"/>
      <c r="E52" s="94"/>
      <c r="F52" s="95"/>
      <c r="J52" s="55"/>
      <c r="K52" s="61" t="s">
        <v>83</v>
      </c>
      <c r="L52" s="58"/>
      <c r="M52" s="59"/>
      <c r="N52" s="96"/>
      <c r="O52" s="99"/>
    </row>
    <row r="53" spans="1:15" ht="15" customHeight="1">
      <c r="A53" s="93"/>
      <c r="B53" s="96"/>
      <c r="C53" s="99"/>
      <c r="D53" s="97"/>
      <c r="E53" s="94"/>
      <c r="F53" s="95"/>
      <c r="G53" s="9"/>
      <c r="I53" s="9"/>
      <c r="J53" s="55"/>
      <c r="K53" s="61" t="s">
        <v>84</v>
      </c>
      <c r="L53" s="58"/>
      <c r="M53" s="59"/>
      <c r="N53" s="65"/>
      <c r="O53" s="101"/>
    </row>
    <row r="54" spans="2:15" ht="15" customHeight="1">
      <c r="B54" s="55"/>
      <c r="C54" s="45"/>
      <c r="D54" s="46"/>
      <c r="E54" s="44"/>
      <c r="F54" s="45"/>
      <c r="G54" s="44"/>
      <c r="H54" s="44"/>
      <c r="I54" s="44"/>
      <c r="J54" s="55"/>
      <c r="K54" s="61"/>
      <c r="L54" s="58"/>
      <c r="M54" s="59"/>
      <c r="N54" s="59"/>
      <c r="O54" s="58"/>
    </row>
    <row r="55" spans="2:15" ht="15" customHeight="1">
      <c r="B55" s="55"/>
      <c r="C55" s="60"/>
      <c r="D55" s="46"/>
      <c r="E55" s="44"/>
      <c r="F55" s="45"/>
      <c r="G55" s="44"/>
      <c r="H55" s="44"/>
      <c r="I55" s="44"/>
      <c r="N55" s="59"/>
      <c r="O55" s="58"/>
    </row>
    <row r="56" spans="2:15" ht="15" customHeight="1">
      <c r="B56" s="62"/>
      <c r="C56" s="60"/>
      <c r="D56" s="46"/>
      <c r="E56" s="44"/>
      <c r="F56" s="45"/>
      <c r="G56" s="44"/>
      <c r="H56" s="44"/>
      <c r="I56" s="44"/>
      <c r="N56" s="59"/>
      <c r="O56" s="58"/>
    </row>
    <row r="57" spans="2:15" ht="15" customHeight="1">
      <c r="B57" s="44"/>
      <c r="C57" s="45"/>
      <c r="D57" s="46"/>
      <c r="E57" s="44"/>
      <c r="F57" s="45"/>
      <c r="G57" s="44"/>
      <c r="H57" s="44"/>
      <c r="I57" s="44"/>
      <c r="N57" s="44"/>
      <c r="O57" s="4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 selectLockedCells="1"/>
  <mergeCells count="11">
    <mergeCell ref="J22:O22"/>
    <mergeCell ref="A36:F36"/>
    <mergeCell ref="M2:O2"/>
    <mergeCell ref="L1:O1"/>
    <mergeCell ref="A46:F46"/>
    <mergeCell ref="A4:F4"/>
    <mergeCell ref="A5:F5"/>
    <mergeCell ref="A22:F22"/>
    <mergeCell ref="A30:F30"/>
    <mergeCell ref="J4:O4"/>
    <mergeCell ref="A41:F41"/>
  </mergeCells>
  <conditionalFormatting sqref="F44">
    <cfRule type="cellIs" priority="4" dxfId="0" operator="lessThan" stopIfTrue="1">
      <formula>1</formula>
    </cfRule>
  </conditionalFormatting>
  <conditionalFormatting sqref="O26">
    <cfRule type="cellIs" priority="1" dxfId="0" operator="lessThan" stopIfTrue="1">
      <formula>1</formula>
    </cfRule>
  </conditionalFormatting>
  <conditionalFormatting sqref="O27">
    <cfRule type="cellIs" priority="2" dxfId="0" operator="lessThan" stopIfTrue="1">
      <formula>1</formula>
    </cfRule>
  </conditionalFormatting>
  <printOptions horizontalCentered="1" verticalCentered="1"/>
  <pageMargins left="0.1968503937007874" right="0.15748031496062992" top="0.2362204724409449" bottom="0.35433070866141736" header="0.2362204724409449" footer="0.15748031496062992"/>
  <pageSetup errors="blank" horizontalDpi="600" verticalDpi="600" orientation="portrait" scale="87" r:id="rId2"/>
  <headerFooter alignWithMargins="0">
    <oddFooter>&amp;R&amp;8Printed: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2014-08-29T19:14:59Z</cp:lastPrinted>
  <dcterms:created xsi:type="dcterms:W3CDTF">2008-03-10T16:30:06Z</dcterms:created>
  <dcterms:modified xsi:type="dcterms:W3CDTF">2014-09-16T21:07:52Z</dcterms:modified>
  <cp:category/>
  <cp:version/>
  <cp:contentType/>
  <cp:contentStatus/>
</cp:coreProperties>
</file>